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3345DA5A-A8DC-4925-9B6B-20A980AFEE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5, Sch. 4" sheetId="2" r:id="rId1"/>
  </sheets>
  <definedNames>
    <definedName name="_xlnm.Print_Area" localSheetId="0">'APA-SPA-ADH-MBR-5, Sch. 4'!$A$1:$S$33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3" i="2" l="1"/>
  <c r="S22" i="2"/>
  <c r="S17" i="2"/>
  <c r="S16" i="2"/>
  <c r="S24" i="2" l="1"/>
  <c r="S18" i="2"/>
  <c r="Q24" i="2"/>
  <c r="Q18" i="2"/>
  <c r="Q27" i="2" l="1"/>
  <c r="S27" i="2"/>
  <c r="K24" i="2"/>
  <c r="K18" i="2"/>
  <c r="G24" i="2" l="1"/>
  <c r="G18" i="2"/>
  <c r="F24" i="2"/>
  <c r="F18" i="2"/>
  <c r="E18" i="2" l="1"/>
  <c r="I18" i="2"/>
  <c r="O18" i="2"/>
  <c r="E24" i="2"/>
  <c r="I24" i="2"/>
  <c r="O24" i="2"/>
  <c r="O27" i="2" l="1"/>
</calcChain>
</file>

<file path=xl/sharedStrings.xml><?xml version="1.0" encoding="utf-8"?>
<sst xmlns="http://schemas.openxmlformats.org/spreadsheetml/2006/main" count="59" uniqueCount="52">
  <si>
    <t>GEORGIA POWER COMPANY</t>
  </si>
  <si>
    <t>NUCLEAR DECOMMISSIONING EXPENSE</t>
  </si>
  <si>
    <t>(1)</t>
  </si>
  <si>
    <t>(2)</t>
  </si>
  <si>
    <t>(3)</t>
  </si>
  <si>
    <t>(4)</t>
  </si>
  <si>
    <t>(5)</t>
  </si>
  <si>
    <t>(6)</t>
  </si>
  <si>
    <t>(7)</t>
  </si>
  <si>
    <t>Plant Hatch</t>
  </si>
  <si>
    <t>Unit 1</t>
  </si>
  <si>
    <t>Unit 2</t>
  </si>
  <si>
    <t>Total</t>
  </si>
  <si>
    <t>Plant Vogtle</t>
  </si>
  <si>
    <t>(8)</t>
  </si>
  <si>
    <t>(AMOUNTS IN THOUSANDS)</t>
  </si>
  <si>
    <t>Line</t>
  </si>
  <si>
    <t>No.</t>
  </si>
  <si>
    <t>Plant/</t>
  </si>
  <si>
    <t>Unit</t>
  </si>
  <si>
    <t>Estimated</t>
  </si>
  <si>
    <t>Cost at License</t>
  </si>
  <si>
    <t>Years</t>
  </si>
  <si>
    <t>Service</t>
  </si>
  <si>
    <t>Remaining</t>
  </si>
  <si>
    <t>Decommissioning</t>
  </si>
  <si>
    <t>Balance</t>
  </si>
  <si>
    <t>as of</t>
  </si>
  <si>
    <t>Expense**</t>
  </si>
  <si>
    <t>Termination Cost</t>
  </si>
  <si>
    <t>License</t>
  </si>
  <si>
    <t>Spent Fuel</t>
  </si>
  <si>
    <t>Cost</t>
  </si>
  <si>
    <t>Site</t>
  </si>
  <si>
    <t>Restoration Cost</t>
  </si>
  <si>
    <t>TLG Study</t>
  </si>
  <si>
    <t>Expiration Date*</t>
  </si>
  <si>
    <t xml:space="preserve"> External Trust</t>
  </si>
  <si>
    <t>(9)</t>
  </si>
  <si>
    <t>NRC Minimum</t>
  </si>
  <si>
    <t>Proposed Annual</t>
  </si>
  <si>
    <t>(10)</t>
  </si>
  <si>
    <t xml:space="preserve">Current Annual </t>
  </si>
  <si>
    <t>Expense</t>
  </si>
  <si>
    <t>(11)</t>
  </si>
  <si>
    <t>Revenue</t>
  </si>
  <si>
    <t>Requirement</t>
  </si>
  <si>
    <t>Decrease</t>
  </si>
  <si>
    <t>Note:  Details may not add to totals due to rounding.</t>
  </si>
  <si>
    <t>FOR THE TWELVE MONTH PERIOD ENDING JULY 31, 2023</t>
  </si>
  <si>
    <t>*Assumes 2.51% composite annual cost escalation rate.</t>
  </si>
  <si>
    <t>**Assumes 4.51% composite annual earnings rate. Excludes cost recovery of site restoration.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</si>
</sst>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"/>
  </numFmts>
  <fonts count="5" x14ac:knownFonts="1">
    <font>
      <sz val="12"/>
      <name val="Arial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0" fontId="2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2" fillId="0" borderId="0" xfId="0" applyFont="1"/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/>
    </xf>
    <xf numFmtId="5" fontId="2" fillId="0" borderId="0" xfId="0" applyNumberFormat="1" applyFont="1" applyProtection="1"/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1" fontId="2" fillId="0" borderId="0" xfId="0" applyNumberFormat="1" applyFont="1" applyProtection="1"/>
    <xf numFmtId="41" fontId="2" fillId="0" borderId="0" xfId="0" applyNumberFormat="1" applyFont="1"/>
    <xf numFmtId="42" fontId="2" fillId="0" borderId="0" xfId="0" applyNumberFormat="1" applyFont="1" applyProtection="1"/>
    <xf numFmtId="42" fontId="2" fillId="0" borderId="2" xfId="0" applyNumberFormat="1" applyFont="1" applyBorder="1" applyProtection="1"/>
    <xf numFmtId="42" fontId="2" fillId="0" borderId="3" xfId="0" applyNumberFormat="1" applyFont="1" applyBorder="1" applyProtection="1"/>
    <xf numFmtId="0" fontId="3" fillId="0" borderId="0" xfId="0" applyFont="1"/>
    <xf numFmtId="37" fontId="2" fillId="0" borderId="0" xfId="0" applyNumberFormat="1" applyFont="1" applyProtection="1"/>
    <xf numFmtId="42" fontId="2" fillId="0" borderId="0" xfId="0" applyNumberFormat="1" applyFont="1"/>
    <xf numFmtId="1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/>
    <xf numFmtId="0" fontId="2" fillId="0" borderId="0" xfId="0" quotePrefix="1" applyFont="1" applyFill="1" applyAlignment="1">
      <alignment horizontal="center"/>
    </xf>
    <xf numFmtId="0" fontId="3" fillId="0" borderId="0" xfId="0" applyFont="1" applyFill="1"/>
    <xf numFmtId="42" fontId="3" fillId="0" borderId="0" xfId="0" applyNumberFormat="1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quotePrefix="1" applyFont="1" applyAlignment="1" applyProtection="1">
      <alignment horizontal="center"/>
    </xf>
  </cellXfs>
  <cellStyles count="4">
    <cellStyle name="Comma 2" xfId="3" xr:uid="{91247178-482A-4CED-86C3-BA78AA69A4FC}"/>
    <cellStyle name="Currency 2" xfId="2" xr:uid="{93F45C83-E1EA-47F0-8F9D-DEB5E575D61F}"/>
    <cellStyle name="Normal" xfId="0" builtinId="0"/>
    <cellStyle name="Normal 2" xfId="1" xr:uid="{CCAAE35E-BB73-44F1-A067-7C3FE0C141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S35"/>
  <sheetViews>
    <sheetView showGridLines="0" tabSelected="1" defaultGridColor="0" colorId="22" zoomScale="85" zoomScaleNormal="85" workbookViewId="0">
      <selection sqref="A1:S1"/>
    </sheetView>
  </sheetViews>
  <sheetFormatPr defaultColWidth="11.453125" defaultRowHeight="15" x14ac:dyDescent="0.25"/>
  <cols>
    <col min="1" max="1" width="4.7265625" style="19" customWidth="1"/>
    <col min="2" max="2" width="1.7265625" style="19" customWidth="1"/>
    <col min="3" max="3" width="16.7265625" style="19" customWidth="1"/>
    <col min="4" max="4" width="1.7265625" style="19" customWidth="1"/>
    <col min="5" max="6" width="13.81640625" style="19" bestFit="1" customWidth="1"/>
    <col min="7" max="7" width="13.26953125" style="19" bestFit="1" customWidth="1"/>
    <col min="8" max="8" width="1.7265625" style="19" customWidth="1"/>
    <col min="9" max="9" width="13.7265625" style="19" customWidth="1"/>
    <col min="10" max="10" width="1.7265625" style="19" customWidth="1"/>
    <col min="11" max="11" width="13.7265625" style="19" customWidth="1"/>
    <col min="12" max="12" width="1.7265625" style="19" customWidth="1"/>
    <col min="13" max="13" width="11.453125" style="19" customWidth="1"/>
    <col min="14" max="14" width="1.7265625" style="19" customWidth="1"/>
    <col min="15" max="15" width="15.54296875" style="19" customWidth="1"/>
    <col min="16" max="16" width="1.7265625" style="19" customWidth="1"/>
    <col min="17" max="17" width="14.26953125" style="19" bestFit="1" customWidth="1"/>
    <col min="18" max="18" width="2" style="19" customWidth="1"/>
    <col min="19" max="16384" width="11.453125" style="19"/>
  </cols>
  <sheetData>
    <row r="1" spans="1:19" ht="15.6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5.6" x14ac:dyDescent="0.3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5.6" x14ac:dyDescent="0.3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.6" x14ac:dyDescent="0.3">
      <c r="A4" s="30" t="s">
        <v>49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</row>
    <row r="5" spans="1:19" ht="15.6" x14ac:dyDescent="0.3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ht="15.6" x14ac:dyDescent="0.3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9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9" ht="15.6" x14ac:dyDescent="0.3">
      <c r="A8" s="3"/>
      <c r="B8" s="3"/>
      <c r="C8" s="3"/>
      <c r="D8" s="3"/>
      <c r="H8" s="3"/>
      <c r="J8" s="3"/>
      <c r="K8" s="5"/>
      <c r="L8" s="3"/>
      <c r="M8" s="3"/>
      <c r="N8" s="3"/>
      <c r="O8" s="3"/>
      <c r="P8" s="3"/>
    </row>
    <row r="9" spans="1:19" ht="15.6" x14ac:dyDescent="0.3">
      <c r="A9" s="6"/>
      <c r="B9" s="6"/>
      <c r="C9" s="6"/>
      <c r="D9" s="6"/>
      <c r="E9" s="4">
        <v>2021</v>
      </c>
      <c r="F9" s="29">
        <v>2021</v>
      </c>
      <c r="G9" s="29">
        <v>2021</v>
      </c>
      <c r="H9" s="6"/>
      <c r="I9" s="5" t="s">
        <v>12</v>
      </c>
      <c r="J9" s="6"/>
      <c r="K9" s="4" t="s">
        <v>37</v>
      </c>
      <c r="L9" s="6"/>
      <c r="M9" s="6"/>
      <c r="N9" s="6"/>
      <c r="O9" s="4"/>
      <c r="P9" s="6"/>
    </row>
    <row r="10" spans="1:19" ht="15.6" x14ac:dyDescent="0.3">
      <c r="A10" s="6"/>
      <c r="B10" s="6"/>
      <c r="C10" s="6"/>
      <c r="D10" s="6"/>
      <c r="E10" s="4" t="s">
        <v>39</v>
      </c>
      <c r="F10" s="4" t="s">
        <v>35</v>
      </c>
      <c r="G10" s="4" t="s">
        <v>35</v>
      </c>
      <c r="H10" s="6"/>
      <c r="I10" s="4" t="s">
        <v>20</v>
      </c>
      <c r="J10" s="6"/>
      <c r="K10" s="4" t="s">
        <v>26</v>
      </c>
      <c r="L10" s="6"/>
      <c r="M10" s="4" t="s">
        <v>24</v>
      </c>
      <c r="N10" s="6"/>
      <c r="O10" s="4" t="s">
        <v>40</v>
      </c>
      <c r="P10" s="3"/>
      <c r="Q10" s="4" t="s">
        <v>42</v>
      </c>
      <c r="S10" s="4" t="s">
        <v>45</v>
      </c>
    </row>
    <row r="11" spans="1:19" ht="15.6" x14ac:dyDescent="0.3">
      <c r="A11" s="4" t="s">
        <v>16</v>
      </c>
      <c r="B11" s="6"/>
      <c r="C11" s="4" t="s">
        <v>18</v>
      </c>
      <c r="D11" s="6"/>
      <c r="E11" s="27" t="s">
        <v>30</v>
      </c>
      <c r="F11" s="27" t="s">
        <v>31</v>
      </c>
      <c r="G11" s="4" t="s">
        <v>33</v>
      </c>
      <c r="H11" s="6"/>
      <c r="I11" s="4" t="s">
        <v>21</v>
      </c>
      <c r="J11" s="6"/>
      <c r="K11" s="4" t="s">
        <v>27</v>
      </c>
      <c r="L11" s="6"/>
      <c r="M11" s="4" t="s">
        <v>23</v>
      </c>
      <c r="N11" s="6"/>
      <c r="O11" s="4" t="s">
        <v>25</v>
      </c>
      <c r="P11" s="3"/>
      <c r="Q11" s="4" t="s">
        <v>25</v>
      </c>
      <c r="S11" s="4" t="s">
        <v>46</v>
      </c>
    </row>
    <row r="12" spans="1:19" ht="15.6" x14ac:dyDescent="0.3">
      <c r="A12" s="7" t="s">
        <v>17</v>
      </c>
      <c r="B12" s="6"/>
      <c r="C12" s="7" t="s">
        <v>19</v>
      </c>
      <c r="D12" s="6"/>
      <c r="E12" s="7" t="s">
        <v>29</v>
      </c>
      <c r="F12" s="7" t="s">
        <v>32</v>
      </c>
      <c r="G12" s="7" t="s">
        <v>34</v>
      </c>
      <c r="H12" s="6"/>
      <c r="I12" s="22" t="s">
        <v>36</v>
      </c>
      <c r="J12" s="6"/>
      <c r="K12" s="22">
        <v>44561</v>
      </c>
      <c r="L12" s="6"/>
      <c r="M12" s="7" t="s">
        <v>22</v>
      </c>
      <c r="N12" s="6"/>
      <c r="O12" s="7" t="s">
        <v>28</v>
      </c>
      <c r="P12" s="6"/>
      <c r="Q12" s="7" t="s">
        <v>43</v>
      </c>
      <c r="S12" s="7" t="s">
        <v>47</v>
      </c>
    </row>
    <row r="13" spans="1:19" s="25" customFormat="1" ht="15.6" x14ac:dyDescent="0.3">
      <c r="A13" s="24" t="s">
        <v>2</v>
      </c>
      <c r="B13" s="23"/>
      <c r="C13" s="24" t="s">
        <v>3</v>
      </c>
      <c r="D13" s="23"/>
      <c r="E13" s="24" t="s">
        <v>4</v>
      </c>
      <c r="F13" s="24" t="s">
        <v>5</v>
      </c>
      <c r="G13" s="24" t="s">
        <v>6</v>
      </c>
      <c r="H13" s="23"/>
      <c r="I13" s="24" t="s">
        <v>7</v>
      </c>
      <c r="J13" s="23"/>
      <c r="K13" s="24" t="s">
        <v>8</v>
      </c>
      <c r="L13" s="23"/>
      <c r="M13" s="24" t="s">
        <v>14</v>
      </c>
      <c r="N13" s="23"/>
      <c r="O13" s="24" t="s">
        <v>38</v>
      </c>
      <c r="P13" s="23"/>
      <c r="Q13" s="24" t="s">
        <v>41</v>
      </c>
      <c r="S13" s="24" t="s">
        <v>44</v>
      </c>
    </row>
    <row r="14" spans="1:19" ht="15.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9" ht="15.6" x14ac:dyDescent="0.3">
      <c r="A15" s="3"/>
      <c r="B15" s="3"/>
      <c r="C15" s="3" t="s">
        <v>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9" ht="15.6" x14ac:dyDescent="0.3">
      <c r="A16" s="4">
        <v>1</v>
      </c>
      <c r="B16" s="6"/>
      <c r="C16" s="4" t="s">
        <v>10</v>
      </c>
      <c r="D16" s="6"/>
      <c r="E16" s="16">
        <v>321648.859</v>
      </c>
      <c r="F16" s="16">
        <v>100243</v>
      </c>
      <c r="G16" s="16">
        <v>25690</v>
      </c>
      <c r="H16" s="16"/>
      <c r="I16" s="16">
        <v>634207</v>
      </c>
      <c r="J16" s="8"/>
      <c r="K16" s="16">
        <v>383266.26777999999</v>
      </c>
      <c r="L16" s="8"/>
      <c r="M16" s="11">
        <v>13</v>
      </c>
      <c r="N16" s="8"/>
      <c r="O16" s="16">
        <v>0</v>
      </c>
      <c r="P16" s="16"/>
      <c r="Q16" s="16">
        <v>2368.4597235023202</v>
      </c>
      <c r="S16" s="16">
        <f>O16-Q16</f>
        <v>-2368.4597235023202</v>
      </c>
    </row>
    <row r="17" spans="1:19" ht="15.6" x14ac:dyDescent="0.3">
      <c r="A17" s="4">
        <v>2</v>
      </c>
      <c r="B17" s="6"/>
      <c r="C17" s="4" t="s">
        <v>11</v>
      </c>
      <c r="D17" s="6"/>
      <c r="E17" s="14">
        <v>321648.859</v>
      </c>
      <c r="F17" s="14">
        <v>85890</v>
      </c>
      <c r="G17" s="14">
        <v>35188</v>
      </c>
      <c r="H17" s="14"/>
      <c r="I17" s="14">
        <v>696227</v>
      </c>
      <c r="J17" s="6"/>
      <c r="K17" s="14">
        <v>365268.31522000005</v>
      </c>
      <c r="L17" s="6"/>
      <c r="M17" s="11">
        <v>17</v>
      </c>
      <c r="N17" s="6"/>
      <c r="O17" s="14">
        <v>0</v>
      </c>
      <c r="P17" s="20"/>
      <c r="Q17" s="14">
        <v>466.92609886411356</v>
      </c>
      <c r="S17" s="14">
        <f>O17-Q17</f>
        <v>-466.92609886411356</v>
      </c>
    </row>
    <row r="18" spans="1:19" ht="16.2" thickBot="1" x14ac:dyDescent="0.35">
      <c r="A18" s="4">
        <v>3</v>
      </c>
      <c r="B18" s="6"/>
      <c r="C18" s="4" t="s">
        <v>12</v>
      </c>
      <c r="D18" s="6"/>
      <c r="E18" s="17">
        <f>SUM(E16,E17)</f>
        <v>643297.71799999999</v>
      </c>
      <c r="F18" s="17">
        <f>SUM(F16,F17)</f>
        <v>186133</v>
      </c>
      <c r="G18" s="17">
        <f>SUM(G16,G17)</f>
        <v>60878</v>
      </c>
      <c r="H18" s="16"/>
      <c r="I18" s="17">
        <f>SUM(I16,I17)</f>
        <v>1330434</v>
      </c>
      <c r="J18" s="8"/>
      <c r="K18" s="17">
        <f>SUM(K16,K17)</f>
        <v>748534.5830000001</v>
      </c>
      <c r="L18" s="8"/>
      <c r="M18" s="11"/>
      <c r="N18" s="8"/>
      <c r="O18" s="17">
        <f>SUM(O16,O17)</f>
        <v>0</v>
      </c>
      <c r="P18" s="16"/>
      <c r="Q18" s="17">
        <f>SUM(Q16,Q17)</f>
        <v>2835.3858223664338</v>
      </c>
      <c r="S18" s="17">
        <f>SUM(S16,S17)</f>
        <v>-2835.3858223664338</v>
      </c>
    </row>
    <row r="19" spans="1:19" ht="16.2" thickTop="1" x14ac:dyDescent="0.3">
      <c r="A19" s="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2"/>
      <c r="N19" s="3"/>
      <c r="O19" s="15"/>
      <c r="P19" s="3"/>
      <c r="Q19" s="15"/>
      <c r="S19" s="15"/>
    </row>
    <row r="20" spans="1:19" ht="15.6" x14ac:dyDescent="0.3">
      <c r="A20" s="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12"/>
      <c r="N20" s="3"/>
      <c r="O20" s="15"/>
      <c r="P20" s="3"/>
      <c r="Q20" s="15"/>
      <c r="S20" s="15"/>
    </row>
    <row r="21" spans="1:19" ht="15.6" x14ac:dyDescent="0.3">
      <c r="A21" s="5"/>
      <c r="B21" s="3"/>
      <c r="C21" s="3" t="s">
        <v>13</v>
      </c>
      <c r="D21" s="3"/>
      <c r="E21" s="3"/>
      <c r="F21" s="3"/>
      <c r="G21" s="3"/>
      <c r="H21" s="3"/>
      <c r="I21" s="3"/>
      <c r="J21" s="3"/>
      <c r="K21" s="3"/>
      <c r="L21" s="3"/>
      <c r="M21" s="12"/>
      <c r="N21" s="3"/>
      <c r="O21" s="15"/>
      <c r="P21" s="3"/>
      <c r="Q21" s="15"/>
      <c r="S21" s="15"/>
    </row>
    <row r="22" spans="1:19" ht="15.6" x14ac:dyDescent="0.3">
      <c r="A22" s="4">
        <v>4</v>
      </c>
      <c r="B22" s="6"/>
      <c r="C22" s="4" t="s">
        <v>10</v>
      </c>
      <c r="D22" s="6"/>
      <c r="E22" s="16">
        <v>238235.97500000001</v>
      </c>
      <c r="F22" s="16">
        <v>88671</v>
      </c>
      <c r="G22" s="16">
        <v>37029</v>
      </c>
      <c r="H22" s="16"/>
      <c r="I22" s="16">
        <v>709602</v>
      </c>
      <c r="J22" s="8"/>
      <c r="K22" s="16">
        <v>209086.67298</v>
      </c>
      <c r="L22" s="8"/>
      <c r="M22" s="11">
        <v>26</v>
      </c>
      <c r="N22" s="8"/>
      <c r="O22" s="16">
        <v>0</v>
      </c>
      <c r="P22" s="16"/>
      <c r="Q22" s="16">
        <v>1502.2888338823059</v>
      </c>
      <c r="S22" s="16">
        <f>O22-Q22</f>
        <v>-1502.2888338823059</v>
      </c>
    </row>
    <row r="23" spans="1:19" ht="15.6" x14ac:dyDescent="0.3">
      <c r="A23" s="4">
        <v>5</v>
      </c>
      <c r="B23" s="6"/>
      <c r="C23" s="4" t="s">
        <v>11</v>
      </c>
      <c r="D23" s="6"/>
      <c r="E23" s="14">
        <v>238235.97500000001</v>
      </c>
      <c r="F23" s="14">
        <v>80927</v>
      </c>
      <c r="G23" s="14">
        <v>47679</v>
      </c>
      <c r="H23" s="14"/>
      <c r="I23" s="14">
        <v>748985</v>
      </c>
      <c r="J23" s="6"/>
      <c r="K23" s="14">
        <v>246955.18479</v>
      </c>
      <c r="L23" s="6"/>
      <c r="M23" s="11">
        <v>28</v>
      </c>
      <c r="N23" s="6"/>
      <c r="O23" s="14">
        <v>0</v>
      </c>
      <c r="P23" s="20"/>
      <c r="Q23" s="14">
        <v>0</v>
      </c>
      <c r="S23" s="14">
        <f>O23-Q23</f>
        <v>0</v>
      </c>
    </row>
    <row r="24" spans="1:19" ht="16.2" thickBot="1" x14ac:dyDescent="0.35">
      <c r="A24" s="4">
        <v>6</v>
      </c>
      <c r="B24" s="6"/>
      <c r="C24" s="4" t="s">
        <v>12</v>
      </c>
      <c r="D24" s="6"/>
      <c r="E24" s="17">
        <f>SUM(E22,E23)</f>
        <v>476471.95</v>
      </c>
      <c r="F24" s="17">
        <f>SUM(F22,F23)</f>
        <v>169598</v>
      </c>
      <c r="G24" s="17">
        <f>SUM(G22,G23)</f>
        <v>84708</v>
      </c>
      <c r="H24" s="16"/>
      <c r="I24" s="17">
        <f>SUM(I22,I23)</f>
        <v>1458587</v>
      </c>
      <c r="J24" s="8"/>
      <c r="K24" s="17">
        <f>SUM(K22,K23)</f>
        <v>456041.85777</v>
      </c>
      <c r="L24" s="8"/>
      <c r="M24" s="6"/>
      <c r="N24" s="8"/>
      <c r="O24" s="17">
        <f>SUM(O22,O23)</f>
        <v>0</v>
      </c>
      <c r="P24" s="16"/>
      <c r="Q24" s="17">
        <f>SUM(Q22,Q23)</f>
        <v>1502.2888338823059</v>
      </c>
      <c r="S24" s="17">
        <f>SUM(S22,S23)</f>
        <v>-1502.2888338823059</v>
      </c>
    </row>
    <row r="25" spans="1:19" ht="16.2" thickTop="1" x14ac:dyDescent="0.3">
      <c r="A25" s="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5"/>
      <c r="P25" s="3"/>
      <c r="Q25" s="15"/>
      <c r="S25" s="15"/>
    </row>
    <row r="26" spans="1:19" ht="15.6" x14ac:dyDescent="0.3">
      <c r="A26" s="5"/>
      <c r="B26" s="3"/>
      <c r="C26" s="3"/>
      <c r="D26" s="3"/>
      <c r="E26" s="21"/>
      <c r="F26" s="3"/>
      <c r="G26" s="3"/>
      <c r="H26" s="3"/>
      <c r="I26" s="3"/>
      <c r="J26" s="3"/>
      <c r="K26" s="3"/>
      <c r="L26" s="3"/>
      <c r="M26" s="3"/>
      <c r="N26" s="3"/>
      <c r="O26" s="15"/>
      <c r="P26" s="3"/>
      <c r="Q26" s="15"/>
      <c r="S26" s="15"/>
    </row>
    <row r="27" spans="1:19" ht="16.2" thickBot="1" x14ac:dyDescent="0.35">
      <c r="A27" s="28">
        <v>7</v>
      </c>
      <c r="B27" s="6"/>
      <c r="C27" s="6"/>
      <c r="D27" s="6"/>
      <c r="E27" s="6"/>
      <c r="F27" s="6"/>
      <c r="G27" s="6"/>
      <c r="H27" s="6"/>
      <c r="J27" s="6"/>
      <c r="K27" s="26"/>
      <c r="L27" s="6"/>
      <c r="M27" s="10" t="s">
        <v>12</v>
      </c>
      <c r="N27" s="6"/>
      <c r="O27" s="18">
        <f>SUM(O18,O24)</f>
        <v>0</v>
      </c>
      <c r="P27" s="16"/>
      <c r="Q27" s="18">
        <f>SUM(Q18,Q24)</f>
        <v>4337.6746562487397</v>
      </c>
      <c r="S27" s="18">
        <f>SUM(S18,S24)</f>
        <v>-4337.6746562487397</v>
      </c>
    </row>
    <row r="28" spans="1:19" ht="16.2" thickTop="1" x14ac:dyDescent="0.3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9" ht="15.6" x14ac:dyDescent="0.3">
      <c r="A29" s="5"/>
      <c r="B29" s="3"/>
      <c r="C29" s="3" t="s">
        <v>50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9" ht="15.6" x14ac:dyDescent="0.3">
      <c r="A30" s="5"/>
      <c r="B30" s="3"/>
      <c r="C30" s="3" t="s">
        <v>51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9" ht="15.6" x14ac:dyDescent="0.3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9" ht="15.6" x14ac:dyDescent="0.3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5.6" x14ac:dyDescent="0.3">
      <c r="A33" s="9"/>
      <c r="B33" s="13" t="s">
        <v>48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5.6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5.6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</sheetData>
  <mergeCells count="5">
    <mergeCell ref="A1:S1"/>
    <mergeCell ref="A2:S2"/>
    <mergeCell ref="A3:S3"/>
    <mergeCell ref="A4:S4"/>
    <mergeCell ref="A5:S5"/>
  </mergeCells>
  <phoneticPr fontId="0" type="noConversion"/>
  <printOptions horizontalCentered="1"/>
  <pageMargins left="0.75" right="0.48" top="0.96" bottom="0.75" header="0.5" footer="0.5"/>
  <pageSetup scale="67" orientation="landscape" horizontalDpi="200" verticalDpi="200" r:id="rId1"/>
  <headerFooter alignWithMargins="0">
    <oddHeader>&amp;R&amp;"Times New Roman,Regular"Exhibit___(APA/SPA/ADH/MBR-5, Schedule 4)
Page 1 of 1</oddHeader>
  </headerFooter>
  <ignoredErrors>
    <ignoredError sqref="N13 B13 H13 J13 P13 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APA-SPA-ADH-MBR-5, Sch. 4</vt:lpstr>
      <vt:lpstr>'APA-SPA-ADH-MBR-5, Sch.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2022-06-14T19:21:44Z</dcterms:created>
  <dcterms:modified xsi:type="dcterms:W3CDTF">2022-06-14T19:21:52Z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